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15480" windowHeight="8070"/>
  </bookViews>
  <sheets>
    <sheet name="Лист1" sheetId="1" r:id="rId1"/>
  </sheets>
  <definedNames>
    <definedName name="_xlnm.Print_Area" localSheetId="0">Лист1!$A$1:$G$39</definedName>
  </definedNames>
  <calcPr calcId="125725"/>
</workbook>
</file>

<file path=xl/calcChain.xml><?xml version="1.0" encoding="utf-8"?>
<calcChain xmlns="http://schemas.openxmlformats.org/spreadsheetml/2006/main">
  <c r="E38" i="1"/>
  <c r="F38" s="1"/>
  <c r="E36"/>
  <c r="F36" s="1"/>
  <c r="E22"/>
  <c r="F22" s="1"/>
  <c r="E23"/>
  <c r="F23" s="1"/>
  <c r="E24"/>
  <c r="F24" s="1"/>
  <c r="E25"/>
  <c r="F25" s="1"/>
  <c r="E26"/>
  <c r="F26" s="1"/>
  <c r="E27"/>
  <c r="F27" s="1"/>
  <c r="E37" l="1"/>
  <c r="F37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</calcChain>
</file>

<file path=xl/sharedStrings.xml><?xml version="1.0" encoding="utf-8"?>
<sst xmlns="http://schemas.openxmlformats.org/spreadsheetml/2006/main" count="69" uniqueCount="59">
  <si>
    <t>№ п/п</t>
  </si>
  <si>
    <t>Наименование работ</t>
  </si>
  <si>
    <t>Ед. изм.</t>
  </si>
  <si>
    <t>Стоимость без учета НДС</t>
  </si>
  <si>
    <t>НДС 18%</t>
  </si>
  <si>
    <t>Примечание</t>
  </si>
  <si>
    <t>100 м2</t>
  </si>
  <si>
    <t>1 м</t>
  </si>
  <si>
    <t>Локальная смета №1</t>
  </si>
  <si>
    <t>Локальная смета №2</t>
  </si>
  <si>
    <t>Локальная смета №3</t>
  </si>
  <si>
    <t>Локальная смета №4</t>
  </si>
  <si>
    <t>Локальная смета №5</t>
  </si>
  <si>
    <t>Локальная смета №6</t>
  </si>
  <si>
    <t>Локальная смета №7</t>
  </si>
  <si>
    <t>1м2</t>
  </si>
  <si>
    <t>Локальная смета №8</t>
  </si>
  <si>
    <t>Локальная смета №9</t>
  </si>
  <si>
    <t>Локальная смета №10</t>
  </si>
  <si>
    <t>Локальная смета №11</t>
  </si>
  <si>
    <t>Локальная смета №12</t>
  </si>
  <si>
    <t>100м2</t>
  </si>
  <si>
    <t>1 м2</t>
  </si>
  <si>
    <t>Локальная смета №13</t>
  </si>
  <si>
    <t>УТВЕРЖДАЮ:</t>
  </si>
  <si>
    <t xml:space="preserve">Протокол согласования стоимости работ </t>
  </si>
  <si>
    <t xml:space="preserve">Технический директор </t>
  </si>
  <si>
    <t>_________________А.А. Проккиев</t>
  </si>
  <si>
    <t>Локальная смета №14</t>
  </si>
  <si>
    <t>Локальная смета №15</t>
  </si>
  <si>
    <t>СОГЛАСОВАНО:</t>
  </si>
  <si>
    <t xml:space="preserve">Стоимость с учетом НДС </t>
  </si>
  <si>
    <t>Восстановление асфальтобетонного и газонного покрытия покрытия  на проезжих частях, тротуарах, дворовых территориях после проведения аварийно-восстановительных работ на объектах АО "ПКС-Тепловые сети"</t>
  </si>
  <si>
    <t xml:space="preserve">ГЕНПОДРЯДЧИК: </t>
  </si>
  <si>
    <t>_________________</t>
  </si>
  <si>
    <t>ЗАКАЗЧИК: АО "ПКС-Тепловые сети"</t>
  </si>
  <si>
    <t>АО "ПКС-Тепловые сети"</t>
  </si>
  <si>
    <t>1 т</t>
  </si>
  <si>
    <t>Локальная смета №16</t>
  </si>
  <si>
    <t>Восстановление асфальтобетонного покрытия тротуаров (асфальт 5 см) на 100м2</t>
  </si>
  <si>
    <t>Восстановление асфальтобетонного покрытия тротуаров (асфальт 7 см) на 100м2</t>
  </si>
  <si>
    <t>Восстановление асфальтобетонного покрытия проезжая часть (асфальт 10 см) от 1м2 до 100м2 на 100м2</t>
  </si>
  <si>
    <t>Восстановление асфальтобетонного покрытия проезжая часть (асфальт 10 см) от  501м2 на 100м2</t>
  </si>
  <si>
    <t>Восстановление тротуарной плитки на 1м2</t>
  </si>
  <si>
    <t>Установка газонных поребриков б-у на 1м</t>
  </si>
  <si>
    <t>Установка газонных поребриков новых на 1м</t>
  </si>
  <si>
    <t>Установка дорожных поребриков б-у на 1м</t>
  </si>
  <si>
    <t>Установка дорожных поребриков новых на 1м</t>
  </si>
  <si>
    <t>Устройство водоотводного лотка на 1м</t>
  </si>
  <si>
    <t>Устройство тротуара из каменной крошки  на 100м2</t>
  </si>
  <si>
    <t>Устройство щебеночного основания 10 см на 1м2</t>
  </si>
  <si>
    <t>Устройство щебеночного основания 25 см  на 1м2</t>
  </si>
  <si>
    <t>Вывоз строительного мусора на 1 т</t>
  </si>
  <si>
    <t>Озеленение в местах устранения повреждений на сетях АО ПКС-Тепловые сети на 1 м2</t>
  </si>
  <si>
    <t>Восстановление асфальтобетонного покрытия проезжая часть (асфальт 10 см) от 100м2 до 500м2 на 100м2</t>
  </si>
  <si>
    <t>Стоимость 3 кв. 2017 г. c прогнозом на 2018 г.</t>
  </si>
  <si>
    <t>2 м2</t>
  </si>
  <si>
    <t>Локальная смета №17</t>
  </si>
  <si>
    <t>Озеленение в местах устранения повреждений на сетях АО ПКС-Тепловые сети на 1 м3 (растительный грунт за счет АО "ПКС-Тепловые сети")</t>
  </si>
</sst>
</file>

<file path=xl/styles.xml><?xml version="1.0" encoding="utf-8"?>
<styleSheet xmlns="http://schemas.openxmlformats.org/spreadsheetml/2006/main">
  <numFmts count="1">
    <numFmt numFmtId="164" formatCode="0.0%"/>
  </numFmts>
  <fonts count="29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8.5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0" borderId="1">
      <alignment horizontal="center"/>
    </xf>
    <xf numFmtId="0" fontId="3" fillId="0" borderId="0">
      <alignment vertical="top"/>
    </xf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4" fillId="7" borderId="2" applyNumberFormat="0" applyAlignment="0" applyProtection="0"/>
    <xf numFmtId="0" fontId="2" fillId="0" borderId="1">
      <alignment horizontal="center"/>
    </xf>
    <xf numFmtId="0" fontId="2" fillId="0" borderId="0">
      <alignment vertical="top"/>
    </xf>
    <xf numFmtId="0" fontId="5" fillId="20" borderId="3" applyNumberFormat="0" applyAlignment="0" applyProtection="0"/>
    <xf numFmtId="0" fontId="6" fillId="20" borderId="2" applyNumberFormat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9" fillId="0" borderId="6" applyNumberFormat="0" applyFill="0" applyAlignment="0" applyProtection="0"/>
    <xf numFmtId="0" fontId="2" fillId="0" borderId="0">
      <alignment horizontal="right" vertical="top" wrapText="1"/>
    </xf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0" fillId="21" borderId="7" applyNumberFormat="0" applyAlignment="0" applyProtection="0"/>
    <xf numFmtId="0" fontId="2" fillId="0" borderId="1">
      <alignment horizontal="center" wrapText="1"/>
    </xf>
    <xf numFmtId="0" fontId="3" fillId="0" borderId="0">
      <alignment vertical="top"/>
    </xf>
    <xf numFmtId="0" fontId="11" fillId="0" borderId="1">
      <alignment horizontal="center" vertical="top"/>
    </xf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1" fillId="0" borderId="1">
      <alignment horizontal="center" vertical="center"/>
    </xf>
    <xf numFmtId="0" fontId="3" fillId="0" borderId="0"/>
    <xf numFmtId="0" fontId="2" fillId="0" borderId="0"/>
    <xf numFmtId="0" fontId="2" fillId="0" borderId="1">
      <alignment horizontal="center" wrapText="1"/>
    </xf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3" fillId="23" borderId="8" applyNumberFormat="0" applyAlignment="0" applyProtection="0"/>
    <xf numFmtId="0" fontId="2" fillId="0" borderId="1">
      <alignment horizontal="center"/>
    </xf>
    <xf numFmtId="0" fontId="2" fillId="0" borderId="1">
      <alignment horizontal="center" wrapText="1"/>
    </xf>
    <xf numFmtId="0" fontId="3" fillId="0" borderId="0"/>
    <xf numFmtId="0" fontId="3" fillId="0" borderId="0"/>
    <xf numFmtId="0" fontId="3" fillId="0" borderId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2" fillId="0" borderId="0">
      <alignment horizontal="center"/>
    </xf>
    <xf numFmtId="0" fontId="2" fillId="0" borderId="0">
      <alignment horizontal="left" vertical="top"/>
    </xf>
    <xf numFmtId="0" fontId="18" fillId="4" borderId="0" applyNumberFormat="0" applyBorder="0" applyAlignment="0" applyProtection="0"/>
    <xf numFmtId="0" fontId="2" fillId="0" borderId="0"/>
  </cellStyleXfs>
  <cellXfs count="51">
    <xf numFmtId="0" fontId="0" fillId="0" borderId="0" xfId="0"/>
    <xf numFmtId="0" fontId="0" fillId="0" borderId="0" xfId="0" applyFont="1" applyAlignment="1">
      <alignment vertical="top" wrapText="1"/>
    </xf>
    <xf numFmtId="49" fontId="19" fillId="0" borderId="0" xfId="0" applyNumberFormat="1" applyFont="1" applyBorder="1" applyAlignment="1">
      <alignment horizontal="left" vertical="top"/>
    </xf>
    <xf numFmtId="0" fontId="20" fillId="0" borderId="0" xfId="0" applyFont="1"/>
    <xf numFmtId="0" fontId="0" fillId="0" borderId="0" xfId="0" applyFont="1"/>
    <xf numFmtId="0" fontId="19" fillId="0" borderId="0" xfId="0" applyFont="1" applyAlignment="1">
      <alignment horizontal="left" vertical="top"/>
    </xf>
    <xf numFmtId="0" fontId="21" fillId="0" borderId="0" xfId="0" applyFont="1" applyAlignment="1">
      <alignment vertical="top"/>
    </xf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horizontal="left" vertical="top"/>
    </xf>
    <xf numFmtId="49" fontId="21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left" vertical="top"/>
    </xf>
    <xf numFmtId="0" fontId="0" fillId="0" borderId="0" xfId="0" applyAlignment="1">
      <alignment vertical="top"/>
    </xf>
    <xf numFmtId="4" fontId="0" fillId="0" borderId="0" xfId="0" applyNumberFormat="1" applyFont="1"/>
    <xf numFmtId="0" fontId="25" fillId="0" borderId="0" xfId="0" applyFont="1" applyAlignment="1">
      <alignment horizontal="right" vertical="top"/>
    </xf>
    <xf numFmtId="0" fontId="26" fillId="0" borderId="0" xfId="0" applyFont="1" applyAlignment="1">
      <alignment horizontal="right" vertical="top"/>
    </xf>
    <xf numFmtId="0" fontId="22" fillId="0" borderId="0" xfId="0" applyFont="1" applyAlignment="1">
      <alignment horizontal="center" vertical="top" wrapText="1"/>
    </xf>
    <xf numFmtId="49" fontId="25" fillId="0" borderId="0" xfId="0" applyNumberFormat="1" applyFont="1"/>
    <xf numFmtId="0" fontId="24" fillId="0" borderId="0" xfId="0" applyFont="1" applyAlignment="1">
      <alignment horizontal="left" vertical="top" wrapText="1"/>
    </xf>
    <xf numFmtId="0" fontId="9" fillId="0" borderId="10" xfId="0" applyFont="1" applyBorder="1" applyAlignment="1">
      <alignment horizontal="center" vertical="top" wrapText="1"/>
    </xf>
    <xf numFmtId="0" fontId="0" fillId="0" borderId="0" xfId="0" applyFill="1" applyAlignment="1"/>
    <xf numFmtId="0" fontId="0" fillId="0" borderId="0" xfId="0" applyFont="1" applyFill="1" applyAlignment="1">
      <alignment horizontal="left" vertical="top" wrapText="1"/>
    </xf>
    <xf numFmtId="0" fontId="19" fillId="0" borderId="0" xfId="0" applyFont="1" applyFill="1"/>
    <xf numFmtId="0" fontId="21" fillId="0" borderId="0" xfId="0" applyFont="1" applyFill="1" applyAlignment="1">
      <alignment horizontal="left" vertical="top"/>
    </xf>
    <xf numFmtId="0" fontId="0" fillId="0" borderId="0" xfId="0" applyFill="1"/>
    <xf numFmtId="0" fontId="0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9" fillId="0" borderId="10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0" fontId="0" fillId="0" borderId="0" xfId="0" applyFont="1" applyFill="1"/>
    <xf numFmtId="2" fontId="20" fillId="0" borderId="0" xfId="0" applyNumberFormat="1" applyFont="1"/>
    <xf numFmtId="2" fontId="0" fillId="0" borderId="0" xfId="0" applyNumberFormat="1" applyFont="1"/>
    <xf numFmtId="2" fontId="0" fillId="0" borderId="0" xfId="0" applyNumberFormat="1"/>
    <xf numFmtId="10" fontId="20" fillId="0" borderId="0" xfId="0" applyNumberFormat="1" applyFont="1"/>
    <xf numFmtId="10" fontId="0" fillId="0" borderId="0" xfId="0" applyNumberFormat="1"/>
    <xf numFmtId="10" fontId="0" fillId="0" borderId="0" xfId="0" applyNumberFormat="1" applyFont="1"/>
    <xf numFmtId="164" fontId="0" fillId="0" borderId="0" xfId="0" applyNumberFormat="1"/>
    <xf numFmtId="2" fontId="9" fillId="0" borderId="0" xfId="0" applyNumberFormat="1" applyFont="1" applyAlignment="1">
      <alignment horizontal="center" vertical="center"/>
    </xf>
    <xf numFmtId="10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4" fontId="28" fillId="0" borderId="10" xfId="0" applyNumberFormat="1" applyFont="1" applyFill="1" applyBorder="1" applyAlignment="1">
      <alignment vertical="top" wrapText="1"/>
    </xf>
    <xf numFmtId="0" fontId="27" fillId="0" borderId="10" xfId="0" applyFont="1" applyFill="1" applyBorder="1" applyAlignment="1">
      <alignment horizontal="center" vertical="top" wrapText="1"/>
    </xf>
    <xf numFmtId="0" fontId="27" fillId="0" borderId="10" xfId="0" applyFont="1" applyFill="1" applyBorder="1" applyAlignment="1">
      <alignment vertical="top" wrapText="1"/>
    </xf>
    <xf numFmtId="4" fontId="27" fillId="0" borderId="10" xfId="0" applyNumberFormat="1" applyFont="1" applyFill="1" applyBorder="1" applyAlignment="1">
      <alignment vertical="top" wrapText="1"/>
    </xf>
    <xf numFmtId="0" fontId="27" fillId="0" borderId="11" xfId="0" applyFont="1" applyFill="1" applyBorder="1" applyAlignment="1">
      <alignment horizontal="center" vertical="top" wrapText="1"/>
    </xf>
    <xf numFmtId="0" fontId="27" fillId="0" borderId="11" xfId="0" applyFont="1" applyFill="1" applyBorder="1" applyAlignment="1">
      <alignment vertical="top" wrapText="1"/>
    </xf>
    <xf numFmtId="4" fontId="28" fillId="0" borderId="11" xfId="0" applyNumberFormat="1" applyFont="1" applyFill="1" applyBorder="1" applyAlignment="1">
      <alignment vertical="top" wrapText="1"/>
    </xf>
    <xf numFmtId="4" fontId="27" fillId="0" borderId="11" xfId="0" applyNumberFormat="1" applyFont="1" applyFill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24" fillId="0" borderId="0" xfId="0" applyFont="1" applyAlignment="1">
      <alignment horizontal="right" vertical="top" wrapText="1"/>
    </xf>
    <xf numFmtId="0" fontId="9" fillId="0" borderId="10" xfId="0" applyFont="1" applyBorder="1" applyAlignment="1">
      <alignment horizontal="center" vertical="top" wrapText="1"/>
    </xf>
  </cellXfs>
  <cellStyles count="7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т" xfId="19"/>
    <cellStyle name="АктМТСН" xfId="20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едРесурсов" xfId="28"/>
    <cellStyle name="ВедРесурсовАкт" xfId="29"/>
    <cellStyle name="Вывод" xfId="30" builtinId="21" customBuiltin="1"/>
    <cellStyle name="Вычисление" xfId="31" builtinId="22" customBuiltin="1"/>
    <cellStyle name="Заголовок 1" xfId="32" builtinId="16" customBuiltin="1"/>
    <cellStyle name="Заголовок 3" xfId="33" builtinId="18" customBuiltin="1"/>
    <cellStyle name="Заголовок 4" xfId="34" builtinId="19" customBuiltin="1"/>
    <cellStyle name="Индексы" xfId="35"/>
    <cellStyle name="Индексы 2" xfId="36"/>
    <cellStyle name="Индексы 3" xfId="37"/>
    <cellStyle name="Итог" xfId="38" builtinId="25" customBuiltin="1"/>
    <cellStyle name="Итоги" xfId="39"/>
    <cellStyle name="ИтогоАктБазЦ" xfId="40"/>
    <cellStyle name="ИтогоАктБИМ" xfId="41"/>
    <cellStyle name="ИтогоАктРесМет" xfId="42"/>
    <cellStyle name="ИтогоАктТекЦ" xfId="43"/>
    <cellStyle name="ИтогоБазЦ" xfId="44"/>
    <cellStyle name="ИтогоБИМ" xfId="45"/>
    <cellStyle name="ИтогоРесМет" xfId="46"/>
    <cellStyle name="ИтогоТекЦ" xfId="47"/>
    <cellStyle name="Контрольная ячейка" xfId="48" builtinId="23" customBuiltin="1"/>
    <cellStyle name="ЛокСмета" xfId="49"/>
    <cellStyle name="ЛокСмМТСН" xfId="50"/>
    <cellStyle name="М29" xfId="51"/>
    <cellStyle name="Название" xfId="52" builtinId="15" customBuiltin="1"/>
    <cellStyle name="Нейтральный" xfId="53" builtinId="28" customBuiltin="1"/>
    <cellStyle name="ОбСмета" xfId="54"/>
    <cellStyle name="Обычный" xfId="0" builtinId="0"/>
    <cellStyle name="Обычный 2" xfId="55"/>
    <cellStyle name="Параметр" xfId="56"/>
    <cellStyle name="ПеременныеСметы" xfId="57"/>
    <cellStyle name="Плохой" xfId="58" builtinId="27" customBuiltin="1"/>
    <cellStyle name="Пояснение" xfId="59" builtinId="53" customBuiltin="1"/>
    <cellStyle name="Примечание" xfId="60" builtinId="10" customBuiltin="1"/>
    <cellStyle name="РесСмета" xfId="61"/>
    <cellStyle name="СводкаСтоимРаб" xfId="62"/>
    <cellStyle name="СводРасч" xfId="63"/>
    <cellStyle name="СводРасч 2" xfId="64"/>
    <cellStyle name="СводРасч 3" xfId="65"/>
    <cellStyle name="Связанная ячейка" xfId="66" builtinId="24" customBuiltin="1"/>
    <cellStyle name="Текст предупреждения" xfId="67" builtinId="11" customBuiltin="1"/>
    <cellStyle name="Титул" xfId="68"/>
    <cellStyle name="Хвост" xfId="69"/>
    <cellStyle name="Хороший" xfId="70" builtinId="26" customBuiltin="1"/>
    <cellStyle name="Экспертиза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abSelected="1" view="pageBreakPreview" topLeftCell="A14" zoomScale="90" zoomScaleNormal="100" zoomScaleSheetLayoutView="90" workbookViewId="0">
      <selection activeCell="D37" sqref="D37"/>
    </sheetView>
  </sheetViews>
  <sheetFormatPr defaultRowHeight="15"/>
  <cols>
    <col min="1" max="1" width="3.5703125" customWidth="1"/>
    <col min="2" max="2" width="44" customWidth="1"/>
    <col min="3" max="3" width="7.140625" customWidth="1"/>
    <col min="4" max="4" width="11.5703125" customWidth="1"/>
    <col min="5" max="5" width="10.28515625" customWidth="1"/>
    <col min="6" max="6" width="16.7109375" style="23" customWidth="1"/>
    <col min="7" max="7" width="17.28515625" customWidth="1"/>
    <col min="8" max="8" width="11" style="31" customWidth="1"/>
    <col min="9" max="9" width="12.28515625" style="33" customWidth="1"/>
  </cols>
  <sheetData>
    <row r="1" spans="1:12" s="3" customFormat="1" ht="12.75" customHeight="1">
      <c r="A1"/>
      <c r="B1"/>
      <c r="C1"/>
      <c r="D1"/>
      <c r="E1" s="19"/>
      <c r="F1" s="49"/>
      <c r="G1" s="49"/>
      <c r="H1" s="29"/>
      <c r="I1" s="32"/>
      <c r="K1" s="14"/>
      <c r="L1" s="14"/>
    </row>
    <row r="2" spans="1:12" s="3" customFormat="1" ht="12.75" customHeight="1">
      <c r="A2"/>
      <c r="B2"/>
      <c r="C2"/>
      <c r="D2"/>
      <c r="E2" s="19"/>
      <c r="F2" s="49"/>
      <c r="G2" s="49"/>
      <c r="H2" s="29"/>
      <c r="I2" s="32"/>
      <c r="K2" s="14"/>
      <c r="L2" s="14"/>
    </row>
    <row r="3" spans="1:12" s="3" customFormat="1" ht="15" customHeight="1">
      <c r="A3"/>
      <c r="B3"/>
      <c r="C3"/>
      <c r="D3"/>
      <c r="E3" s="20"/>
      <c r="F3" s="49"/>
      <c r="G3" s="49"/>
      <c r="H3" s="29"/>
      <c r="I3" s="32"/>
      <c r="K3" s="14"/>
      <c r="L3" s="14"/>
    </row>
    <row r="4" spans="1:12" s="3" customFormat="1" ht="12.75">
      <c r="B4" s="2" t="s">
        <v>33</v>
      </c>
      <c r="E4" s="2" t="s">
        <v>35</v>
      </c>
      <c r="F4" s="17"/>
      <c r="H4" s="29"/>
      <c r="I4" s="32"/>
      <c r="K4" s="14"/>
      <c r="L4" s="14"/>
    </row>
    <row r="5" spans="1:12" s="3" customFormat="1">
      <c r="B5" s="2"/>
      <c r="E5" s="19"/>
      <c r="F5" s="17"/>
      <c r="H5" s="29"/>
      <c r="I5" s="32"/>
      <c r="K5" s="14"/>
      <c r="L5" s="14"/>
    </row>
    <row r="6" spans="1:12" s="3" customFormat="1">
      <c r="B6" s="2"/>
      <c r="E6" s="20"/>
      <c r="F6"/>
      <c r="H6" s="29"/>
      <c r="I6" s="32"/>
      <c r="K6" s="14"/>
      <c r="L6" s="14"/>
    </row>
    <row r="7" spans="1:12" s="3" customFormat="1">
      <c r="B7" s="5" t="s">
        <v>30</v>
      </c>
      <c r="E7" s="5" t="s">
        <v>24</v>
      </c>
      <c r="F7"/>
      <c r="H7" s="29"/>
      <c r="I7" s="32"/>
      <c r="K7" s="14"/>
      <c r="L7" s="14"/>
    </row>
    <row r="8" spans="1:12" s="3" customFormat="1">
      <c r="B8" s="5"/>
      <c r="C8" s="6"/>
      <c r="E8" s="5" t="s">
        <v>26</v>
      </c>
      <c r="F8"/>
      <c r="H8" s="29"/>
      <c r="I8" s="32"/>
      <c r="K8" s="14"/>
      <c r="L8" s="14"/>
    </row>
    <row r="9" spans="1:12" s="3" customFormat="1">
      <c r="B9" s="5"/>
      <c r="C9" s="7"/>
      <c r="E9" s="5" t="s">
        <v>36</v>
      </c>
      <c r="F9"/>
      <c r="H9" s="29"/>
      <c r="I9" s="32"/>
      <c r="K9" s="14"/>
      <c r="L9" s="14"/>
    </row>
    <row r="10" spans="1:12" s="3" customFormat="1" ht="14.25">
      <c r="C10" s="9"/>
      <c r="H10" s="29"/>
      <c r="I10" s="32"/>
      <c r="K10" s="14"/>
      <c r="L10" s="14"/>
    </row>
    <row r="11" spans="1:12" s="3" customFormat="1" ht="14.25">
      <c r="B11" s="8" t="s">
        <v>34</v>
      </c>
      <c r="C11" s="9"/>
      <c r="E11" s="8" t="s">
        <v>27</v>
      </c>
      <c r="H11" s="29"/>
      <c r="I11" s="32"/>
      <c r="K11" s="14"/>
      <c r="L11" s="14"/>
    </row>
    <row r="12" spans="1:12" s="3" customFormat="1">
      <c r="A12" s="15"/>
      <c r="B12" s="16"/>
      <c r="C12" s="13"/>
      <c r="D12" s="13"/>
      <c r="E12" s="21"/>
      <c r="G12"/>
      <c r="H12" s="29"/>
      <c r="I12" s="33"/>
      <c r="J12"/>
      <c r="K12" s="14"/>
      <c r="L12" s="14"/>
    </row>
    <row r="13" spans="1:12" s="4" customFormat="1">
      <c r="A13" s="10"/>
      <c r="B13"/>
      <c r="C13"/>
      <c r="D13" s="10"/>
      <c r="F13" s="21"/>
      <c r="G13" s="3"/>
      <c r="H13" s="30"/>
      <c r="I13" s="34"/>
    </row>
    <row r="14" spans="1:12" s="4" customFormat="1">
      <c r="A14" s="10"/>
      <c r="B14"/>
      <c r="C14"/>
      <c r="D14" s="10"/>
      <c r="F14" s="22"/>
      <c r="G14" s="3"/>
      <c r="H14" s="30"/>
      <c r="I14" s="34"/>
    </row>
    <row r="15" spans="1:12" s="4" customFormat="1">
      <c r="A15" s="10"/>
      <c r="B15"/>
      <c r="C15"/>
      <c r="D15" s="10"/>
      <c r="E15"/>
      <c r="F15" s="23"/>
      <c r="G15"/>
      <c r="H15" s="30"/>
      <c r="I15" s="34"/>
    </row>
    <row r="16" spans="1:12" s="4" customFormat="1">
      <c r="A16" s="10"/>
      <c r="B16"/>
      <c r="C16"/>
      <c r="D16" s="10"/>
      <c r="F16" s="24"/>
      <c r="G16" s="1"/>
      <c r="H16" s="30"/>
      <c r="I16" s="34"/>
    </row>
    <row r="17" spans="1:9" ht="14.85" customHeight="1">
      <c r="A17" s="48" t="s">
        <v>25</v>
      </c>
      <c r="B17" s="48"/>
      <c r="C17" s="48"/>
      <c r="D17" s="48"/>
      <c r="E17" s="48"/>
      <c r="F17" s="48"/>
      <c r="G17" s="48"/>
    </row>
    <row r="18" spans="1:9" ht="39" customHeight="1">
      <c r="A18" s="48" t="s">
        <v>32</v>
      </c>
      <c r="B18" s="48"/>
      <c r="C18" s="48"/>
      <c r="D18" s="48"/>
      <c r="E18" s="48"/>
      <c r="F18" s="48"/>
      <c r="G18" s="48"/>
    </row>
    <row r="19" spans="1:9" ht="3.6" customHeight="1">
      <c r="A19" s="1"/>
      <c r="B19" s="1"/>
      <c r="C19" s="1"/>
      <c r="D19" s="1"/>
      <c r="E19" s="1"/>
      <c r="F19" s="25"/>
      <c r="G19" s="1"/>
    </row>
    <row r="20" spans="1:9" ht="42" customHeight="1">
      <c r="A20" s="50" t="s">
        <v>0</v>
      </c>
      <c r="B20" s="50" t="s">
        <v>1</v>
      </c>
      <c r="C20" s="50" t="s">
        <v>2</v>
      </c>
      <c r="D20" s="50" t="s">
        <v>55</v>
      </c>
      <c r="E20" s="50"/>
      <c r="F20" s="50"/>
      <c r="G20" s="50" t="s">
        <v>5</v>
      </c>
    </row>
    <row r="21" spans="1:9" s="11" customFormat="1" ht="51.75" customHeight="1">
      <c r="A21" s="50"/>
      <c r="B21" s="50"/>
      <c r="C21" s="50"/>
      <c r="D21" s="18" t="s">
        <v>3</v>
      </c>
      <c r="E21" s="18" t="s">
        <v>4</v>
      </c>
      <c r="F21" s="26" t="s">
        <v>31</v>
      </c>
      <c r="G21" s="50"/>
      <c r="H21" s="36"/>
      <c r="I21" s="37"/>
    </row>
    <row r="22" spans="1:9" ht="33.6" customHeight="1">
      <c r="A22" s="44">
        <v>1</v>
      </c>
      <c r="B22" s="45" t="s">
        <v>39</v>
      </c>
      <c r="C22" s="44" t="s">
        <v>6</v>
      </c>
      <c r="D22" s="46">
        <v>103208</v>
      </c>
      <c r="E22" s="40">
        <f t="shared" ref="E22:E26" si="0">ROUND(D22*0.18,2)</f>
        <v>18577.439999999999</v>
      </c>
      <c r="F22" s="40">
        <f t="shared" ref="F22:F26" si="1">ROUND(D22+E22,2)</f>
        <v>121785.44</v>
      </c>
      <c r="G22" s="47" t="s">
        <v>8</v>
      </c>
      <c r="H22" s="38"/>
      <c r="I22" s="39"/>
    </row>
    <row r="23" spans="1:9" ht="33.6" customHeight="1">
      <c r="A23" s="41">
        <v>2</v>
      </c>
      <c r="B23" s="42" t="s">
        <v>40</v>
      </c>
      <c r="C23" s="41" t="s">
        <v>6</v>
      </c>
      <c r="D23" s="40">
        <v>123511</v>
      </c>
      <c r="E23" s="40">
        <f t="shared" si="0"/>
        <v>22231.98</v>
      </c>
      <c r="F23" s="40">
        <f t="shared" si="1"/>
        <v>145742.98000000001</v>
      </c>
      <c r="G23" s="43" t="s">
        <v>9</v>
      </c>
      <c r="H23" s="38"/>
      <c r="I23" s="39"/>
    </row>
    <row r="24" spans="1:9" ht="47.25" customHeight="1">
      <c r="A24" s="41">
        <v>3</v>
      </c>
      <c r="B24" s="42" t="s">
        <v>41</v>
      </c>
      <c r="C24" s="41" t="s">
        <v>6</v>
      </c>
      <c r="D24" s="40">
        <v>160888</v>
      </c>
      <c r="E24" s="40">
        <f t="shared" si="0"/>
        <v>28959.84</v>
      </c>
      <c r="F24" s="40">
        <f t="shared" si="1"/>
        <v>189847.84</v>
      </c>
      <c r="G24" s="43" t="s">
        <v>10</v>
      </c>
      <c r="H24" s="38"/>
      <c r="I24" s="39"/>
    </row>
    <row r="25" spans="1:9" ht="47.25" customHeight="1">
      <c r="A25" s="41">
        <v>4</v>
      </c>
      <c r="B25" s="42" t="s">
        <v>54</v>
      </c>
      <c r="C25" s="41" t="s">
        <v>6</v>
      </c>
      <c r="D25" s="40">
        <v>153907</v>
      </c>
      <c r="E25" s="40">
        <f t="shared" si="0"/>
        <v>27703.26</v>
      </c>
      <c r="F25" s="40">
        <f t="shared" si="1"/>
        <v>181610.26</v>
      </c>
      <c r="G25" s="43" t="s">
        <v>11</v>
      </c>
      <c r="H25" s="38"/>
      <c r="I25" s="39"/>
    </row>
    <row r="26" spans="1:9" ht="47.25" customHeight="1">
      <c r="A26" s="41">
        <v>5</v>
      </c>
      <c r="B26" s="42" t="s">
        <v>42</v>
      </c>
      <c r="C26" s="41" t="s">
        <v>6</v>
      </c>
      <c r="D26" s="40">
        <v>147668</v>
      </c>
      <c r="E26" s="40">
        <f t="shared" si="0"/>
        <v>26580.240000000002</v>
      </c>
      <c r="F26" s="40">
        <f t="shared" si="1"/>
        <v>174248.24</v>
      </c>
      <c r="G26" s="43" t="s">
        <v>12</v>
      </c>
      <c r="H26" s="38"/>
      <c r="I26" s="39"/>
    </row>
    <row r="27" spans="1:9" ht="33.6" customHeight="1">
      <c r="A27" s="41">
        <v>6</v>
      </c>
      <c r="B27" s="42" t="s">
        <v>43</v>
      </c>
      <c r="C27" s="41" t="s">
        <v>15</v>
      </c>
      <c r="D27" s="40">
        <v>1084</v>
      </c>
      <c r="E27" s="40">
        <f>ROUND(D27*0.18,2)</f>
        <v>195.12</v>
      </c>
      <c r="F27" s="40">
        <f>ROUND(D27+E27,2)</f>
        <v>1279.1199999999999</v>
      </c>
      <c r="G27" s="43" t="s">
        <v>13</v>
      </c>
      <c r="H27" s="38"/>
      <c r="I27" s="39"/>
    </row>
    <row r="28" spans="1:9" ht="30" customHeight="1">
      <c r="A28" s="41">
        <v>7</v>
      </c>
      <c r="B28" s="42" t="s">
        <v>44</v>
      </c>
      <c r="C28" s="41" t="s">
        <v>7</v>
      </c>
      <c r="D28" s="40">
        <v>867</v>
      </c>
      <c r="E28" s="40">
        <f t="shared" ref="E28:E33" si="2">D28*0.18</f>
        <v>156.06</v>
      </c>
      <c r="F28" s="40">
        <f t="shared" ref="F28:F33" si="3">D28+E28</f>
        <v>1023.06</v>
      </c>
      <c r="G28" s="43" t="s">
        <v>14</v>
      </c>
      <c r="H28" s="38"/>
      <c r="I28" s="39"/>
    </row>
    <row r="29" spans="1:9" ht="30" customHeight="1">
      <c r="A29" s="41">
        <v>8</v>
      </c>
      <c r="B29" s="42" t="s">
        <v>45</v>
      </c>
      <c r="C29" s="41" t="s">
        <v>7</v>
      </c>
      <c r="D29" s="40">
        <v>1012</v>
      </c>
      <c r="E29" s="40">
        <f t="shared" si="2"/>
        <v>182.16</v>
      </c>
      <c r="F29" s="40">
        <f t="shared" si="3"/>
        <v>1194.1600000000001</v>
      </c>
      <c r="G29" s="43" t="s">
        <v>16</v>
      </c>
      <c r="H29" s="38"/>
      <c r="I29" s="39"/>
    </row>
    <row r="30" spans="1:9" ht="30" customHeight="1">
      <c r="A30" s="41">
        <v>9</v>
      </c>
      <c r="B30" s="42" t="s">
        <v>46</v>
      </c>
      <c r="C30" s="41" t="s">
        <v>7</v>
      </c>
      <c r="D30" s="40">
        <v>830</v>
      </c>
      <c r="E30" s="40">
        <f t="shared" si="2"/>
        <v>149.4</v>
      </c>
      <c r="F30" s="40">
        <f t="shared" si="3"/>
        <v>979.4</v>
      </c>
      <c r="G30" s="43" t="s">
        <v>17</v>
      </c>
      <c r="H30" s="38"/>
      <c r="I30" s="39"/>
    </row>
    <row r="31" spans="1:9" ht="28.5" customHeight="1">
      <c r="A31" s="41">
        <v>10</v>
      </c>
      <c r="B31" s="42" t="s">
        <v>47</v>
      </c>
      <c r="C31" s="41" t="s">
        <v>7</v>
      </c>
      <c r="D31" s="40">
        <v>1220</v>
      </c>
      <c r="E31" s="40">
        <f t="shared" si="2"/>
        <v>219.6</v>
      </c>
      <c r="F31" s="40">
        <f t="shared" si="3"/>
        <v>1439.6</v>
      </c>
      <c r="G31" s="43" t="s">
        <v>18</v>
      </c>
      <c r="H31" s="38"/>
      <c r="I31" s="39"/>
    </row>
    <row r="32" spans="1:9" ht="28.5" customHeight="1">
      <c r="A32" s="41">
        <v>11</v>
      </c>
      <c r="B32" s="42" t="s">
        <v>48</v>
      </c>
      <c r="C32" s="41" t="s">
        <v>15</v>
      </c>
      <c r="D32" s="40">
        <v>12977</v>
      </c>
      <c r="E32" s="40">
        <f t="shared" si="2"/>
        <v>2335.86</v>
      </c>
      <c r="F32" s="40">
        <f t="shared" si="3"/>
        <v>15312.86</v>
      </c>
      <c r="G32" s="43" t="s">
        <v>19</v>
      </c>
      <c r="H32" s="38"/>
      <c r="I32" s="39"/>
    </row>
    <row r="33" spans="1:10" ht="35.25" customHeight="1">
      <c r="A33" s="41">
        <v>12</v>
      </c>
      <c r="B33" s="42" t="s">
        <v>49</v>
      </c>
      <c r="C33" s="41" t="s">
        <v>21</v>
      </c>
      <c r="D33" s="40">
        <v>24360</v>
      </c>
      <c r="E33" s="40">
        <f t="shared" si="2"/>
        <v>4384.8</v>
      </c>
      <c r="F33" s="40">
        <f t="shared" si="3"/>
        <v>28744.799999999999</v>
      </c>
      <c r="G33" s="43" t="s">
        <v>20</v>
      </c>
      <c r="H33" s="38"/>
      <c r="I33" s="39"/>
    </row>
    <row r="34" spans="1:10" ht="35.25" customHeight="1">
      <c r="A34" s="41">
        <v>13</v>
      </c>
      <c r="B34" s="42" t="s">
        <v>50</v>
      </c>
      <c r="C34" s="41" t="s">
        <v>22</v>
      </c>
      <c r="D34" s="40">
        <v>266</v>
      </c>
      <c r="E34" s="40">
        <f t="shared" ref="E34:E37" si="4">D34*0.18</f>
        <v>47.879999999999995</v>
      </c>
      <c r="F34" s="40">
        <f t="shared" ref="F34:F37" si="5">D34+E34</f>
        <v>313.88</v>
      </c>
      <c r="G34" s="43" t="s">
        <v>23</v>
      </c>
      <c r="H34" s="38"/>
      <c r="I34" s="39"/>
    </row>
    <row r="35" spans="1:10" ht="28.5" customHeight="1">
      <c r="A35" s="41">
        <v>14</v>
      </c>
      <c r="B35" s="42" t="s">
        <v>51</v>
      </c>
      <c r="C35" s="41" t="s">
        <v>22</v>
      </c>
      <c r="D35" s="40">
        <v>582</v>
      </c>
      <c r="E35" s="40">
        <f t="shared" si="4"/>
        <v>104.75999999999999</v>
      </c>
      <c r="F35" s="40">
        <f t="shared" si="5"/>
        <v>686.76</v>
      </c>
      <c r="G35" s="43" t="s">
        <v>28</v>
      </c>
      <c r="H35" s="38"/>
      <c r="I35" s="39"/>
    </row>
    <row r="36" spans="1:10" ht="28.5" customHeight="1">
      <c r="A36" s="41">
        <v>15</v>
      </c>
      <c r="B36" s="42" t="s">
        <v>52</v>
      </c>
      <c r="C36" s="41" t="s">
        <v>37</v>
      </c>
      <c r="D36" s="40">
        <v>207</v>
      </c>
      <c r="E36" s="40">
        <f t="shared" si="4"/>
        <v>37.26</v>
      </c>
      <c r="F36" s="40">
        <f t="shared" si="5"/>
        <v>244.26</v>
      </c>
      <c r="G36" s="43" t="s">
        <v>29</v>
      </c>
      <c r="H36" s="38"/>
      <c r="I36" s="39"/>
    </row>
    <row r="37" spans="1:10" ht="45.75" customHeight="1">
      <c r="A37" s="41">
        <v>16</v>
      </c>
      <c r="B37" s="42" t="s">
        <v>53</v>
      </c>
      <c r="C37" s="41" t="s">
        <v>22</v>
      </c>
      <c r="D37" s="40">
        <v>501</v>
      </c>
      <c r="E37" s="40">
        <f t="shared" si="4"/>
        <v>90.179999999999993</v>
      </c>
      <c r="F37" s="40">
        <f t="shared" si="5"/>
        <v>591.17999999999995</v>
      </c>
      <c r="G37" s="43" t="s">
        <v>38</v>
      </c>
      <c r="H37" s="38"/>
      <c r="I37" s="39"/>
    </row>
    <row r="38" spans="1:10" ht="60">
      <c r="A38" s="41">
        <v>17</v>
      </c>
      <c r="B38" s="42" t="s">
        <v>58</v>
      </c>
      <c r="C38" s="41" t="s">
        <v>56</v>
      </c>
      <c r="D38" s="40">
        <v>395</v>
      </c>
      <c r="E38" s="40">
        <f t="shared" ref="E38" si="6">D38*0.18</f>
        <v>71.099999999999994</v>
      </c>
      <c r="F38" s="40">
        <f t="shared" ref="F38" si="7">D38+E38</f>
        <v>466.1</v>
      </c>
      <c r="G38" s="43" t="s">
        <v>57</v>
      </c>
      <c r="J38" s="35"/>
    </row>
    <row r="39" spans="1:10">
      <c r="A39" s="4"/>
      <c r="B39" s="4"/>
      <c r="C39" s="4"/>
      <c r="D39" s="12"/>
      <c r="E39" s="12"/>
      <c r="F39" s="27"/>
      <c r="G39" s="4"/>
    </row>
    <row r="40" spans="1:10">
      <c r="A40" s="4"/>
      <c r="B40" s="4"/>
      <c r="C40" s="4"/>
      <c r="D40" s="4"/>
      <c r="E40" s="4"/>
      <c r="F40" s="28"/>
      <c r="G40" s="4"/>
    </row>
    <row r="41" spans="1:10">
      <c r="A41" s="4"/>
      <c r="B41" s="4"/>
      <c r="C41" s="4"/>
      <c r="D41" s="4"/>
      <c r="E41" s="4"/>
      <c r="F41" s="28"/>
      <c r="G41" s="4"/>
    </row>
    <row r="42" spans="1:10">
      <c r="A42" s="4"/>
      <c r="B42" s="4"/>
      <c r="C42" s="4"/>
      <c r="D42" s="4"/>
      <c r="E42" s="4"/>
      <c r="F42" s="28"/>
      <c r="G42" s="4"/>
    </row>
    <row r="43" spans="1:10">
      <c r="A43" s="4"/>
      <c r="B43" s="4"/>
      <c r="C43" s="4"/>
      <c r="D43" s="4"/>
      <c r="E43" s="4"/>
      <c r="F43" s="28"/>
      <c r="G43" s="4"/>
    </row>
    <row r="44" spans="1:10">
      <c r="A44" s="4"/>
      <c r="B44" s="4"/>
      <c r="C44" s="4"/>
      <c r="D44" s="4"/>
      <c r="E44" s="4"/>
      <c r="F44" s="28"/>
      <c r="G44" s="4"/>
    </row>
    <row r="45" spans="1:10">
      <c r="A45" s="4"/>
      <c r="B45" s="4"/>
      <c r="C45" s="4"/>
      <c r="D45" s="4"/>
      <c r="E45" s="4"/>
      <c r="F45" s="28"/>
      <c r="G45" s="4"/>
    </row>
    <row r="46" spans="1:10">
      <c r="A46" s="4"/>
      <c r="B46" s="4"/>
      <c r="C46" s="4"/>
      <c r="D46" s="4"/>
      <c r="E46" s="4"/>
      <c r="F46" s="28"/>
      <c r="G46" s="4"/>
    </row>
  </sheetData>
  <mergeCells count="10">
    <mergeCell ref="A20:A21"/>
    <mergeCell ref="B20:B21"/>
    <mergeCell ref="C20:C21"/>
    <mergeCell ref="D20:F20"/>
    <mergeCell ref="G20:G21"/>
    <mergeCell ref="A17:G17"/>
    <mergeCell ref="A18:G18"/>
    <mergeCell ref="F1:G1"/>
    <mergeCell ref="F2:G2"/>
    <mergeCell ref="F3:G3"/>
  </mergeCells>
  <pageMargins left="0.86614173228346458" right="0.31496062992125984" top="0.55118110236220474" bottom="0.55118110236220474" header="0.51181102362204722" footer="0.51181102362204722"/>
  <pageSetup paperSize="9" scale="77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Крутакова</dc:creator>
  <cp:lastModifiedBy>PCS\u.iljina (WST-LEN-025)</cp:lastModifiedBy>
  <cp:lastPrinted>2016-11-03T13:23:15Z</cp:lastPrinted>
  <dcterms:created xsi:type="dcterms:W3CDTF">2013-04-18T09:02:17Z</dcterms:created>
  <dcterms:modified xsi:type="dcterms:W3CDTF">2017-11-20T08:39:16Z</dcterms:modified>
</cp:coreProperties>
</file>